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mvankampen/Library/Mobile Documents/com~apple~CloudDocs/Filosofie/Filosofie/Gereed/Module/Natuur/"/>
    </mc:Choice>
  </mc:AlternateContent>
  <xr:revisionPtr revIDLastSave="0" documentId="13_ncr:1_{0E3CEF29-8D5B-CD48-96FC-4F7C18654F6C}" xr6:coauthVersionLast="47" xr6:coauthVersionMax="47" xr10:uidLastSave="{00000000-0000-0000-0000-000000000000}"/>
  <bookViews>
    <workbookView xWindow="4140" yWindow="500" windowWidth="32200" windowHeight="18760" xr2:uid="{FE3EED37-BBFB-CB47-8478-EECE5E133A7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3" i="1"/>
  <c r="F6" i="1"/>
  <c r="F9" i="1" s="1"/>
  <c r="G6" i="1"/>
  <c r="C22" i="1"/>
  <c r="F12" i="1" l="1"/>
  <c r="G9" i="1"/>
  <c r="H6" i="1"/>
  <c r="G12" i="1"/>
  <c r="F14" i="1" l="1"/>
  <c r="F17" i="1" s="1"/>
  <c r="F20" i="1" s="1"/>
  <c r="F21" i="1" s="1"/>
  <c r="G14" i="1"/>
  <c r="G17" i="1" s="1"/>
  <c r="H12" i="1"/>
  <c r="H9" i="1"/>
  <c r="H17" i="1" l="1"/>
</calcChain>
</file>

<file path=xl/sharedStrings.xml><?xml version="1.0" encoding="utf-8"?>
<sst xmlns="http://schemas.openxmlformats.org/spreadsheetml/2006/main" count="28" uniqueCount="19">
  <si>
    <t>Huidig</t>
  </si>
  <si>
    <t>Natuurlijk (= Alternatief1 - X)</t>
  </si>
  <si>
    <t xml:space="preserve">Voor G geldt: </t>
  </si>
  <si>
    <t xml:space="preserve"> </t>
  </si>
  <si>
    <t>X = (Alternatief1 - Alternatief2)/2</t>
  </si>
  <si>
    <r>
      <t xml:space="preserve">Voor </t>
    </r>
    <r>
      <rPr>
        <b/>
        <i/>
        <sz val="12"/>
        <color theme="1"/>
        <rFont val="Calibri"/>
        <family val="2"/>
        <scheme val="minor"/>
      </rPr>
      <t>wél</t>
    </r>
    <r>
      <rPr>
        <sz val="12"/>
        <color theme="1"/>
        <rFont val="Calibri"/>
        <family val="2"/>
        <scheme val="minor"/>
      </rPr>
      <t xml:space="preserve"> vet weergegeven waarden geldt: Is </t>
    </r>
    <r>
      <rPr>
        <b/>
        <i/>
        <sz val="12"/>
        <color theme="1"/>
        <rFont val="Calibri"/>
        <family val="2"/>
        <scheme val="minor"/>
      </rPr>
      <t>exact</t>
    </r>
    <r>
      <rPr>
        <sz val="12"/>
        <color theme="1"/>
        <rFont val="Calibri"/>
        <family val="2"/>
        <scheme val="minor"/>
      </rPr>
      <t>.</t>
    </r>
  </si>
  <si>
    <r>
      <t xml:space="preserve">Voor </t>
    </r>
    <r>
      <rPr>
        <b/>
        <i/>
        <sz val="12"/>
        <color theme="1"/>
        <rFont val="Calibri"/>
        <family val="2"/>
        <scheme val="minor"/>
      </rPr>
      <t>niét</t>
    </r>
    <r>
      <rPr>
        <sz val="12"/>
        <color theme="1"/>
        <rFont val="Calibri"/>
        <family val="2"/>
        <scheme val="minor"/>
      </rPr>
      <t xml:space="preserve"> vet weergegeven waarden geldt: Is </t>
    </r>
    <r>
      <rPr>
        <b/>
        <i/>
        <sz val="12"/>
        <color theme="1"/>
        <rFont val="Calibri"/>
        <family val="2"/>
        <scheme val="minor"/>
      </rPr>
      <t>globaal</t>
    </r>
    <r>
      <rPr>
        <sz val="12"/>
        <color theme="1"/>
        <rFont val="Calibri"/>
        <family val="2"/>
        <scheme val="minor"/>
      </rPr>
      <t>.</t>
    </r>
  </si>
  <si>
    <t>1,05493544610421E-34</t>
  </si>
  <si>
    <t>Plancktijd (PT)</t>
  </si>
  <si>
    <t>Planckafstand (PA)</t>
  </si>
  <si>
    <t>Lichtsnelheid (c)</t>
  </si>
  <si>
    <t>Alternatief1 (PT = huidig).   PA = PT * c</t>
  </si>
  <si>
    <t>Alternatief2 (PA = huidig).   PT = PA / c</t>
  </si>
  <si>
    <t>Natuurtijd (NT)</t>
  </si>
  <si>
    <t>Natuurafstand (NA)</t>
  </si>
  <si>
    <t>Voor oude constante van Dirac geldt:</t>
  </si>
  <si>
    <t xml:space="preserve">Voor nieuwe constante van Dirac geldt: = (NT^2*c^5)/G </t>
  </si>
  <si>
    <t>Is nieuwe constante - oude constante:</t>
  </si>
  <si>
    <t>Voor overige Natuurwaarden geldt: Is gebaseerd op nieuwe constante van Dirac.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</si>
</sst>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E+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1" fillId="2" borderId="0" xfId="1" applyFill="1"/>
    <xf numFmtId="0" fontId="2" fillId="2" borderId="0" xfId="0" applyFont="1" applyFill="1"/>
    <xf numFmtId="0" fontId="0" fillId="2" borderId="6" xfId="0" applyFill="1" applyBorder="1"/>
    <xf numFmtId="0" fontId="0" fillId="2" borderId="5" xfId="0" applyFill="1" applyBorder="1"/>
    <xf numFmtId="11" fontId="3" fillId="2" borderId="11" xfId="0" applyNumberFormat="1" applyFont="1" applyFill="1" applyBorder="1"/>
    <xf numFmtId="11" fontId="2" fillId="2" borderId="9" xfId="0" applyNumberFormat="1" applyFont="1" applyFill="1" applyBorder="1"/>
    <xf numFmtId="11" fontId="0" fillId="2" borderId="3" xfId="0" applyNumberFormat="1" applyFill="1" applyBorder="1"/>
    <xf numFmtId="11" fontId="3" fillId="2" borderId="3" xfId="0" applyNumberFormat="1" applyFont="1" applyFill="1" applyBorder="1"/>
    <xf numFmtId="0" fontId="0" fillId="2" borderId="3" xfId="0" applyFill="1" applyBorder="1"/>
    <xf numFmtId="0" fontId="2" fillId="2" borderId="1" xfId="0" applyFont="1" applyFill="1" applyBorder="1"/>
    <xf numFmtId="0" fontId="0" fillId="2" borderId="7" xfId="0" applyFill="1" applyBorder="1"/>
    <xf numFmtId="0" fontId="3" fillId="2" borderId="0" xfId="0" applyFont="1" applyFill="1"/>
    <xf numFmtId="0" fontId="0" fillId="2" borderId="4" xfId="0" applyFill="1" applyBorder="1"/>
    <xf numFmtId="0" fontId="0" fillId="2" borderId="0" xfId="0" applyFill="1" applyAlignment="1">
      <alignment horizontal="right"/>
    </xf>
    <xf numFmtId="0" fontId="0" fillId="2" borderId="8" xfId="0" applyFill="1" applyBorder="1" applyAlignment="1">
      <alignment horizontal="right"/>
    </xf>
    <xf numFmtId="0" fontId="4" fillId="2" borderId="5" xfId="0" applyFont="1" applyFill="1" applyBorder="1"/>
    <xf numFmtId="0" fontId="5" fillId="2" borderId="5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2" fillId="2" borderId="8" xfId="0" applyFont="1" applyFill="1" applyBorder="1" applyAlignment="1">
      <alignment horizontal="right"/>
    </xf>
    <xf numFmtId="0" fontId="0" fillId="2" borderId="11" xfId="0" applyFill="1" applyBorder="1"/>
    <xf numFmtId="0" fontId="2" fillId="2" borderId="12" xfId="0" applyFont="1" applyFill="1" applyBorder="1" applyAlignment="1">
      <alignment horizontal="right"/>
    </xf>
    <xf numFmtId="0" fontId="4" fillId="2" borderId="9" xfId="0" applyFont="1" applyFill="1" applyBorder="1"/>
    <xf numFmtId="164" fontId="0" fillId="2" borderId="0" xfId="0" applyNumberFormat="1" applyFill="1"/>
    <xf numFmtId="0" fontId="0" fillId="2" borderId="1" xfId="0" applyFill="1" applyBorder="1"/>
    <xf numFmtId="0" fontId="4" fillId="2" borderId="1" xfId="0" applyFont="1" applyFill="1" applyBorder="1"/>
    <xf numFmtId="0" fontId="4" fillId="2" borderId="0" xfId="0" applyFont="1" applyFill="1"/>
    <xf numFmtId="0" fontId="0" fillId="2" borderId="0" xfId="0" quotePrefix="1" applyFill="1"/>
    <xf numFmtId="0" fontId="3" fillId="2" borderId="3" xfId="0" applyFont="1" applyFill="1" applyBorder="1"/>
    <xf numFmtId="0" fontId="4" fillId="2" borderId="1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0" fontId="4" fillId="2" borderId="0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B9D8-0EDB-8B47-8D0D-2C4367F2A1C8}">
  <sheetPr>
    <pageSetUpPr fitToPage="1"/>
  </sheetPr>
  <dimension ref="B1:I25"/>
  <sheetViews>
    <sheetView tabSelected="1" view="pageLayout" topLeftCell="A8" zoomScale="193" zoomScaleNormal="186" zoomScalePageLayoutView="193" workbookViewId="0">
      <selection activeCell="B24" sqref="B24"/>
    </sheetView>
  </sheetViews>
  <sheetFormatPr baseColWidth="10" defaultRowHeight="16" x14ac:dyDescent="0.2"/>
  <cols>
    <col min="1" max="1" width="4" style="1" customWidth="1"/>
    <col min="2" max="4" width="13.1640625" style="1" customWidth="1"/>
    <col min="5" max="5" width="16" style="1" customWidth="1"/>
    <col min="6" max="6" width="15.33203125" style="1" customWidth="1"/>
    <col min="7" max="7" width="15.1640625" style="1" customWidth="1"/>
    <col min="8" max="9" width="16.5" style="1" customWidth="1"/>
    <col min="10" max="11" width="10.83203125" style="1"/>
    <col min="12" max="12" width="10.83203125" style="1" customWidth="1"/>
    <col min="13" max="16384" width="10.83203125" style="1"/>
  </cols>
  <sheetData>
    <row r="1" spans="2:9" x14ac:dyDescent="0.2">
      <c r="B1" s="2"/>
    </row>
    <row r="2" spans="2:9" x14ac:dyDescent="0.2">
      <c r="D2" s="1" t="s">
        <v>6</v>
      </c>
      <c r="H2" s="11" t="s">
        <v>10</v>
      </c>
    </row>
    <row r="3" spans="2:9" x14ac:dyDescent="0.2">
      <c r="D3" s="1" t="s">
        <v>5</v>
      </c>
      <c r="H3" s="27">
        <f>299792458</f>
        <v>299792458</v>
      </c>
    </row>
    <row r="4" spans="2:9" x14ac:dyDescent="0.2">
      <c r="H4" s="3"/>
    </row>
    <row r="5" spans="2:9" x14ac:dyDescent="0.2">
      <c r="B5" s="19" t="s">
        <v>0</v>
      </c>
      <c r="C5" s="10"/>
      <c r="D5" s="10"/>
      <c r="E5" s="10"/>
      <c r="F5" s="7" t="s">
        <v>8</v>
      </c>
      <c r="G5" s="7" t="s">
        <v>9</v>
      </c>
      <c r="H5" s="11" t="s">
        <v>10</v>
      </c>
    </row>
    <row r="6" spans="2:9" x14ac:dyDescent="0.2">
      <c r="B6" s="5"/>
      <c r="C6" s="12"/>
      <c r="D6" s="12"/>
      <c r="E6" s="16"/>
      <c r="F6" s="1">
        <f>5.391247E-44</f>
        <v>5.3912470000000002E-44</v>
      </c>
      <c r="G6" s="1">
        <f>1.616255E-35</f>
        <v>1.6162550000000001E-35</v>
      </c>
      <c r="H6" s="26">
        <f>G6/F6</f>
        <v>299792422.79198116</v>
      </c>
    </row>
    <row r="7" spans="2:9" x14ac:dyDescent="0.2">
      <c r="B7" s="10"/>
      <c r="F7" s="6"/>
      <c r="G7" s="6"/>
      <c r="H7" s="13"/>
    </row>
    <row r="8" spans="2:9" x14ac:dyDescent="0.2">
      <c r="B8" s="19" t="s">
        <v>11</v>
      </c>
      <c r="C8" s="10"/>
      <c r="D8" s="10"/>
      <c r="E8" s="14"/>
      <c r="F8" s="7" t="s">
        <v>8</v>
      </c>
      <c r="G8" s="7" t="s">
        <v>9</v>
      </c>
      <c r="H8" s="11" t="s">
        <v>10</v>
      </c>
    </row>
    <row r="9" spans="2:9" x14ac:dyDescent="0.2">
      <c r="B9" s="5"/>
      <c r="C9" s="12"/>
      <c r="D9" s="12"/>
      <c r="E9" s="16"/>
      <c r="F9" s="1">
        <f>F6</f>
        <v>5.3912470000000002E-44</v>
      </c>
      <c r="G9" s="18">
        <f>H3*F6</f>
        <v>1.6162551898151262E-35</v>
      </c>
      <c r="H9" s="31">
        <f>G9/F9</f>
        <v>299792458</v>
      </c>
    </row>
    <row r="10" spans="2:9" x14ac:dyDescent="0.2">
      <c r="B10" s="10"/>
      <c r="F10" s="9"/>
      <c r="G10" s="30"/>
      <c r="H10" s="13"/>
    </row>
    <row r="11" spans="2:9" x14ac:dyDescent="0.2">
      <c r="B11" s="19" t="s">
        <v>12</v>
      </c>
      <c r="C11" s="10"/>
      <c r="D11" s="10"/>
      <c r="E11" s="10"/>
      <c r="F11" s="7" t="s">
        <v>8</v>
      </c>
      <c r="G11" s="7" t="s">
        <v>9</v>
      </c>
      <c r="H11" s="11" t="s">
        <v>10</v>
      </c>
      <c r="I11" s="5"/>
    </row>
    <row r="12" spans="2:9" x14ac:dyDescent="0.2">
      <c r="B12" s="5"/>
      <c r="E12" s="15"/>
      <c r="F12" s="17">
        <f>G6/H3</f>
        <v>5.3912463668448925E-44</v>
      </c>
      <c r="G12" s="5">
        <f>G6</f>
        <v>1.6162550000000001E-35</v>
      </c>
      <c r="H12" s="17">
        <f>G12/F12</f>
        <v>299792458</v>
      </c>
      <c r="I12" s="5"/>
    </row>
    <row r="13" spans="2:9" x14ac:dyDescent="0.2">
      <c r="B13" s="10"/>
      <c r="C13" s="10"/>
      <c r="D13" s="10"/>
      <c r="E13" s="10"/>
      <c r="F13" s="8"/>
      <c r="G13" s="8"/>
      <c r="H13" s="10"/>
    </row>
    <row r="14" spans="2:9" x14ac:dyDescent="0.2">
      <c r="B14" s="20" t="s">
        <v>4</v>
      </c>
      <c r="C14" s="22"/>
      <c r="D14" s="22"/>
      <c r="E14" s="23"/>
      <c r="F14" s="20">
        <f>(F9-F12)/2</f>
        <v>3.1657755382509912E-51</v>
      </c>
      <c r="G14" s="20">
        <f>(G9-G12)/2</f>
        <v>9.4907563047537873E-43</v>
      </c>
      <c r="H14" s="5"/>
    </row>
    <row r="15" spans="2:9" x14ac:dyDescent="0.2">
      <c r="B15" s="32"/>
      <c r="C15" s="32"/>
      <c r="D15" s="32"/>
      <c r="E15" s="33"/>
      <c r="F15" s="32"/>
      <c r="G15" s="32"/>
      <c r="H15" s="32"/>
    </row>
    <row r="16" spans="2:9" x14ac:dyDescent="0.2">
      <c r="B16" s="19" t="s">
        <v>1</v>
      </c>
      <c r="C16" s="10"/>
      <c r="D16" s="10"/>
      <c r="E16" s="10"/>
      <c r="F16" s="7" t="s">
        <v>13</v>
      </c>
      <c r="G16" s="7" t="s">
        <v>14</v>
      </c>
      <c r="H16" s="11" t="s">
        <v>10</v>
      </c>
    </row>
    <row r="17" spans="2:8" x14ac:dyDescent="0.2">
      <c r="B17" s="4"/>
      <c r="C17" s="12"/>
      <c r="D17" s="12"/>
      <c r="E17" s="21"/>
      <c r="F17" s="24">
        <f>F9-F14</f>
        <v>5.3912466834224463E-44</v>
      </c>
      <c r="G17" s="24">
        <f>G9-G14</f>
        <v>1.616255094907563E-35</v>
      </c>
      <c r="H17" s="27">
        <f>G17/F17</f>
        <v>299792458</v>
      </c>
    </row>
    <row r="18" spans="2:8" x14ac:dyDescent="0.2">
      <c r="B18" s="32"/>
      <c r="C18" s="32"/>
      <c r="D18" s="32"/>
      <c r="E18" s="33"/>
      <c r="F18" s="34"/>
      <c r="G18" s="34"/>
      <c r="H18" s="34"/>
    </row>
    <row r="19" spans="2:8" x14ac:dyDescent="0.2">
      <c r="B19" s="1" t="s">
        <v>15</v>
      </c>
      <c r="F19" s="28">
        <f>1.054571817E-34</f>
        <v>1.054571817E-34</v>
      </c>
    </row>
    <row r="20" spans="2:8" x14ac:dyDescent="0.2">
      <c r="B20" s="1" t="s">
        <v>16</v>
      </c>
      <c r="F20" s="28">
        <f>(F17^2*H3^5)/C22</f>
        <v>1.0549354461042128E-34</v>
      </c>
      <c r="G20" s="29" t="s">
        <v>7</v>
      </c>
    </row>
    <row r="21" spans="2:8" x14ac:dyDescent="0.2">
      <c r="B21" s="1" t="s">
        <v>17</v>
      </c>
      <c r="F21" s="1">
        <f>F20- F19</f>
        <v>3.6362910421276461E-38</v>
      </c>
    </row>
    <row r="22" spans="2:8" x14ac:dyDescent="0.2">
      <c r="B22" s="1" t="s">
        <v>2</v>
      </c>
      <c r="C22">
        <f>0.00000000006672</f>
        <v>6.6720000000000003E-11</v>
      </c>
    </row>
    <row r="23" spans="2:8" x14ac:dyDescent="0.2">
      <c r="G23" s="1" t="s">
        <v>3</v>
      </c>
    </row>
    <row r="24" spans="2:8" x14ac:dyDescent="0.2">
      <c r="B24" s="1" t="s">
        <v>18</v>
      </c>
      <c r="H24" s="25"/>
    </row>
    <row r="25" spans="2:8" x14ac:dyDescent="0.2">
      <c r="E25" s="1" t="s">
        <v>3</v>
      </c>
    </row>
  </sheetData>
  <pageMargins left="0.7" right="0.7" top="0.75" bottom="0.75" header="0.3" footer="0.3"/>
  <pageSetup paperSize="9" scale="79" orientation="landscape" horizontalDpi="0" verticalDpi="0"/>
  <headerFooter>
    <oddHeader>&amp;C&amp;"Calibri (Hoofdtekst),Standaard"&amp;20Natuurafstand en -tijd</oddHeader>
    <oddFooter>&amp;LW.E. van Kampen&amp;CBlad 1&amp;R28 augustus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2021-09-28T10:06:52Z</cp:lastPrinted>
  <dcterms:created xsi:type="dcterms:W3CDTF">2021-07-11T08:29:21Z</dcterms:created>
  <dcterms:modified xsi:type="dcterms:W3CDTF">2023-08-28T07:35:00Z</dcterms:modified>
</cp:coreProperties>
</file>